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casillas\Desktop\"/>
    </mc:Choice>
  </mc:AlternateContent>
  <bookViews>
    <workbookView xWindow="0" yWindow="0" windowWidth="20490" windowHeight="7005"/>
  </bookViews>
  <sheets>
    <sheet name="Formato 1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" localSheetId="0">'[3]Info General'!$C$6</definedName>
    <definedName name="ENTE_PUBLICO">'[4]Info General'!$C$6</definedName>
    <definedName name="ENTE_PUBLICO_A">'[5]Info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_xlnm.Print_Titles" localSheetId="0">'Formato 1'!$2:$6</definedName>
    <definedName name="TRIMESTRE">'[5]Info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4" l="1"/>
  <c r="E75" i="4"/>
  <c r="F68" i="4"/>
  <c r="E68" i="4"/>
  <c r="F63" i="4"/>
  <c r="E63" i="4"/>
  <c r="C60" i="4"/>
  <c r="B60" i="4"/>
  <c r="F57" i="4"/>
  <c r="E57" i="4"/>
  <c r="F42" i="4"/>
  <c r="E42" i="4"/>
  <c r="C41" i="4"/>
  <c r="B41" i="4"/>
  <c r="F38" i="4"/>
  <c r="E38" i="4"/>
  <c r="C38" i="4"/>
  <c r="B38" i="4"/>
  <c r="F31" i="4"/>
  <c r="E31" i="4"/>
  <c r="C31" i="4"/>
  <c r="B31" i="4"/>
  <c r="F27" i="4"/>
  <c r="E27" i="4"/>
  <c r="C25" i="4"/>
  <c r="C47" i="4" s="1"/>
  <c r="C62" i="4" s="1"/>
  <c r="B25" i="4"/>
  <c r="F23" i="4"/>
  <c r="E23" i="4"/>
  <c r="F19" i="4"/>
  <c r="E19" i="4"/>
  <c r="C17" i="4"/>
  <c r="B17" i="4"/>
  <c r="F9" i="4"/>
  <c r="F47" i="4" s="1"/>
  <c r="F59" i="4" s="1"/>
  <c r="E9" i="4"/>
  <c r="C9" i="4"/>
  <c r="B9" i="4"/>
  <c r="F79" i="4" l="1"/>
  <c r="F81" i="4" s="1"/>
  <c r="E47" i="4"/>
  <c r="E59" i="4" s="1"/>
  <c r="E79" i="4"/>
  <c r="B47" i="4"/>
  <c r="B62" i="4" s="1"/>
  <c r="E81" i="4" l="1"/>
</calcChain>
</file>

<file path=xl/sharedStrings.xml><?xml version="1.0" encoding="utf-8"?>
<sst xmlns="http://schemas.openxmlformats.org/spreadsheetml/2006/main" count="128" uniqueCount="126">
  <si>
    <t>(PESOS)</t>
  </si>
  <si>
    <t>Formato 1 Estado de Situación Financiera Detallado - LDF</t>
  </si>
  <si>
    <t>Municipio de León</t>
  </si>
  <si>
    <t>Estado de Situación Financiera Detallado - LDF</t>
  </si>
  <si>
    <t>Al 31 de Diciembre de 2022 y al 31 de Diciembre de 2023 (b)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</si>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</sst>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2"/>
    </xf>
    <xf numFmtId="0" fontId="3" fillId="0" borderId="14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3"/>
    </xf>
    <xf numFmtId="167" fontId="2" fillId="0" borderId="14" xfId="1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 indent="5"/>
    </xf>
    <xf numFmtId="167" fontId="3" fillId="0" borderId="14" xfId="1" applyNumberFormat="1" applyFont="1" applyBorder="1" applyAlignment="1" applyProtection="1">
      <alignment vertical="center"/>
      <protection locked="0"/>
    </xf>
    <xf numFmtId="167" fontId="3" fillId="0" borderId="14" xfId="1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indent="3"/>
    </xf>
    <xf numFmtId="0" fontId="3" fillId="0" borderId="14" xfId="0" applyFont="1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3" fillId="0" borderId="14" xfId="0" applyFont="1" applyBorder="1" applyAlignment="1">
      <alignment horizontal="left" vertical="center" indent="2"/>
    </xf>
    <xf numFmtId="0" fontId="3" fillId="0" borderId="14" xfId="0" applyFont="1" applyBorder="1"/>
    <xf numFmtId="0" fontId="3" fillId="0" borderId="15" xfId="0" applyFont="1" applyBorder="1"/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3000375</xdr:colOff>
      <xdr:row>93</xdr:row>
      <xdr:rowOff>142875</xdr:rowOff>
    </xdr:from>
    <xdr:to>
      <xdr:col>4</xdr:col>
      <xdr:colOff>381000</xdr:colOff>
      <xdr:row>100</xdr:row>
      <xdr:rowOff>-1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7E03545-F508-462F-8F60-4047615F4202}"/>
            </a:ext>
          </a:extLst>
        </xdr:cNvPr>
        <xdr:cNvSpPr txBox="1"/>
      </xdr:nvSpPr>
      <xdr:spPr>
        <a:xfrm>
          <a:off x="3000375" y="26889075"/>
          <a:ext cx="21650325" cy="19240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3200"/>
            <a:t>_______________________________________</a:t>
          </a:r>
          <a:r>
            <a:rPr lang="es-MX" sz="3200" baseline="0"/>
            <a:t>                             </a:t>
          </a:r>
          <a:r>
            <a:rPr lang="es-MX" sz="3200"/>
            <a:t>_______________________________________</a:t>
          </a:r>
        </a:p>
        <a:p>
          <a:pPr algn="l"/>
          <a:r>
            <a:rPr lang="es-MX" sz="3200"/>
            <a:t>                   </a:t>
          </a:r>
          <a:r>
            <a:rPr lang="es-MX" sz="2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                                         TESORERA MUNICIPAL</a:t>
          </a:r>
        </a:p>
        <a:p>
          <a:pPr algn="l"/>
          <a:r>
            <a:rPr lang="es-MX" sz="20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                                               C.P</a:t>
          </a:r>
          <a:r>
            <a:rPr lang="es-MX" sz="2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20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550ED7\PT%20DF%20Dic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Z 4TR_23"/>
      <sheetName val="ESF LDF"/>
    </sheetNames>
    <sheetDataSet>
      <sheetData sheetId="0"/>
      <sheetData sheetId="1">
        <row r="9">
          <cell r="F9" t="str">
            <v>a. Cuentas por Pagar a Corto Plazo (a=a1+a2+a3+a4+a5+a6+a7+a8+a9)</v>
          </cell>
          <cell r="G9">
            <v>406996298.33999997</v>
          </cell>
          <cell r="H9">
            <v>236489090.66</v>
          </cell>
        </row>
        <row r="10">
          <cell r="F10" t="str">
            <v>a1) Servicios Personales por Pagar a Corto Plazo</v>
          </cell>
          <cell r="G10">
            <v>17237983.609999999</v>
          </cell>
          <cell r="H10">
            <v>7937669.0299999993</v>
          </cell>
        </row>
        <row r="11">
          <cell r="F11" t="str">
            <v>a2) Proveedores por Pagar a Corto Plazo</v>
          </cell>
          <cell r="G11">
            <v>5178762.3099999996</v>
          </cell>
          <cell r="H11">
            <v>4078830.73</v>
          </cell>
        </row>
        <row r="12">
          <cell r="F12" t="str">
            <v>a3) Contratistas por Obras Públicas por Pagar a Corto Plazo</v>
          </cell>
          <cell r="G12">
            <v>230076413.78</v>
          </cell>
          <cell r="H12">
            <v>68615421.980000004</v>
          </cell>
        </row>
        <row r="13">
          <cell r="F13" t="str">
            <v>a4) Participaciones y Aportaciones por Pagar a Corto Plazo</v>
          </cell>
          <cell r="G13">
            <v>0</v>
          </cell>
          <cell r="H13">
            <v>0</v>
          </cell>
        </row>
        <row r="14">
          <cell r="F14" t="str">
            <v>a5) Transferencias Otorgadas por Pagar a Corto Plazo</v>
          </cell>
          <cell r="G14">
            <v>818221.45</v>
          </cell>
          <cell r="H14">
            <v>1502996.47</v>
          </cell>
        </row>
        <row r="15">
          <cell r="F15" t="str">
            <v>a6) Intereses, Comisiones y Otros Gastos de la Deuda Pública por Pagar a Corto Plazo</v>
          </cell>
          <cell r="G15">
            <v>0</v>
          </cell>
          <cell r="H15">
            <v>0</v>
          </cell>
        </row>
        <row r="16">
          <cell r="F16" t="str">
            <v>a7) Retenciones y Contribuciones por Pagar a Corto Plazo</v>
          </cell>
          <cell r="G16">
            <v>143207844.23000002</v>
          </cell>
          <cell r="H16">
            <v>143817644.41</v>
          </cell>
        </row>
        <row r="17">
          <cell r="F17" t="str">
            <v>a8) Devoluciones de la Ley de Ingresos por Pagar a Corto Plazo</v>
          </cell>
          <cell r="G17">
            <v>0</v>
          </cell>
          <cell r="H17">
            <v>0</v>
          </cell>
        </row>
        <row r="18">
          <cell r="F18" t="str">
            <v>a9) Otras Cuentas por Pagar a Corto Plazo</v>
          </cell>
          <cell r="G18">
            <v>10477072.959999999</v>
          </cell>
          <cell r="H18">
            <v>10536528.040000003</v>
          </cell>
        </row>
        <row r="19">
          <cell r="F19" t="str">
            <v>b. Documentos por Pagar a Corto Plazo (b=b1+b2+b3)</v>
          </cell>
          <cell r="G19">
            <v>0</v>
          </cell>
          <cell r="H19">
            <v>0</v>
          </cell>
        </row>
        <row r="20">
          <cell r="F20" t="str">
            <v>b1) Documentos Comerciales por Pagar a Corto Plazo</v>
          </cell>
          <cell r="G20">
            <v>0</v>
          </cell>
          <cell r="H20">
            <v>0</v>
          </cell>
        </row>
        <row r="21">
          <cell r="F21" t="str">
            <v>b2) Documentos con Contratistas por Obras Públicas por Pagar a Corto Plazo</v>
          </cell>
          <cell r="G21">
            <v>0</v>
          </cell>
          <cell r="H21">
            <v>0</v>
          </cell>
        </row>
        <row r="22">
          <cell r="F22" t="str">
            <v>b3) Otros Documentos por Pagar a Corto Plazo</v>
          </cell>
          <cell r="G22">
            <v>0</v>
          </cell>
          <cell r="H22">
            <v>0</v>
          </cell>
        </row>
        <row r="23">
          <cell r="F23" t="str">
            <v>c. Porción a Corto Plazo de la Deuda Pública a Largo Plazo (c=c1+c2)</v>
          </cell>
          <cell r="G23">
            <v>103043026.29000001</v>
          </cell>
          <cell r="H23">
            <v>87305467.020000011</v>
          </cell>
        </row>
        <row r="24">
          <cell r="F24" t="str">
            <v>c1) Porción a Corto Plazo de la Deuda Pública</v>
          </cell>
          <cell r="G24">
            <v>103043026.29000001</v>
          </cell>
          <cell r="H24">
            <v>87305467.020000011</v>
          </cell>
        </row>
        <row r="25">
          <cell r="F25" t="str">
            <v>c2) Porción a Corto Plazo de Arrendamiento Financiero</v>
          </cell>
          <cell r="G25">
            <v>0</v>
          </cell>
          <cell r="H25">
            <v>0</v>
          </cell>
        </row>
        <row r="26">
          <cell r="F26" t="str">
            <v>d. Títulos y Valores a Corto Plazo</v>
          </cell>
          <cell r="G26">
            <v>0</v>
          </cell>
          <cell r="H26">
            <v>0</v>
          </cell>
        </row>
        <row r="27">
          <cell r="F27" t="str">
            <v>e. Pasivos Diferidos a Corto Plazo (e=e1+e2+e3)</v>
          </cell>
          <cell r="G27">
            <v>0</v>
          </cell>
          <cell r="H27">
            <v>0</v>
          </cell>
        </row>
        <row r="28">
          <cell r="F28" t="str">
            <v>e1) Ingresos Cobrados por Adelantado a Corto Plazo</v>
          </cell>
          <cell r="G28">
            <v>0</v>
          </cell>
          <cell r="H28">
            <v>0</v>
          </cell>
        </row>
        <row r="29">
          <cell r="F29" t="str">
            <v>e2) Intereses Cobrados por Adelantado a Corto Plazo</v>
          </cell>
          <cell r="G29">
            <v>0</v>
          </cell>
          <cell r="H29">
            <v>0</v>
          </cell>
        </row>
        <row r="30">
          <cell r="F30" t="str">
            <v>e3) Otros Pasivos Diferidos a Corto Plazo</v>
          </cell>
          <cell r="G30">
            <v>0</v>
          </cell>
          <cell r="H30">
            <v>0</v>
          </cell>
        </row>
        <row r="31">
          <cell r="F31" t="str">
            <v>f. Fondos y Bienes de Terceros en Garantía y/o Administración a Corto Plazo (f=f1+f2+f3+f4+f5+f6)</v>
          </cell>
          <cell r="G31">
            <v>43066.78</v>
          </cell>
          <cell r="H31">
            <v>0</v>
          </cell>
        </row>
        <row r="32">
          <cell r="F32" t="str">
            <v>f1) Fondos en Garantía a Corto Plazo</v>
          </cell>
          <cell r="G32">
            <v>43066.78</v>
          </cell>
          <cell r="H32">
            <v>0</v>
          </cell>
        </row>
        <row r="33">
          <cell r="F33" t="str">
            <v>f2) Fondos en Administración a Corto Plazo</v>
          </cell>
          <cell r="G33">
            <v>0</v>
          </cell>
          <cell r="H33">
            <v>0</v>
          </cell>
        </row>
        <row r="34">
          <cell r="F34" t="str">
            <v>f3) Fondos Contingentes a Corto Plazo</v>
          </cell>
          <cell r="G34">
            <v>0</v>
          </cell>
          <cell r="H34">
            <v>0</v>
          </cell>
        </row>
        <row r="35">
          <cell r="F35" t="str">
            <v>f4) Fondos de Fideicomisos, Mandatos y Contratos Análogos a Corto Plazo</v>
          </cell>
          <cell r="G35">
            <v>0</v>
          </cell>
          <cell r="H35">
            <v>0</v>
          </cell>
        </row>
        <row r="36">
          <cell r="F36" t="str">
            <v>f5) Otros Fondos de Terceros en Garantía y/o Administración a Corto Plazo</v>
          </cell>
          <cell r="G36">
            <v>0</v>
          </cell>
          <cell r="H36">
            <v>0</v>
          </cell>
        </row>
        <row r="37">
          <cell r="F37" t="str">
            <v>f6) Valores y Bienes en Garantía a Corto Plazo</v>
          </cell>
          <cell r="G37">
            <v>0</v>
          </cell>
          <cell r="H37">
            <v>0</v>
          </cell>
        </row>
        <row r="38">
          <cell r="F38" t="str">
            <v>g. Provisiones a Corto Plazo (g=g1+g2+g3)</v>
          </cell>
          <cell r="G38">
            <v>67090000</v>
          </cell>
          <cell r="H38">
            <v>55630000</v>
          </cell>
        </row>
        <row r="39">
          <cell r="F39" t="str">
            <v>g1) Provisión para Demandas y Juicios a Corto Plazo</v>
          </cell>
          <cell r="G39">
            <v>67090000</v>
          </cell>
          <cell r="H39">
            <v>55630000</v>
          </cell>
        </row>
        <row r="40">
          <cell r="F40" t="str">
            <v>g2) Provisión para Contingencias a Corto Plazo</v>
          </cell>
          <cell r="G40">
            <v>0</v>
          </cell>
          <cell r="H40">
            <v>0</v>
          </cell>
        </row>
        <row r="41">
          <cell r="F41" t="str">
            <v>g3) Otras Provisiones a Corto Plazo</v>
          </cell>
          <cell r="G41">
            <v>0</v>
          </cell>
          <cell r="H41">
            <v>0</v>
          </cell>
        </row>
        <row r="42">
          <cell r="F42" t="str">
            <v>h. Otros Pasivos a Corto Plazo (h=h1+h2+h3)</v>
          </cell>
          <cell r="G42">
            <v>0</v>
          </cell>
          <cell r="H42">
            <v>0</v>
          </cell>
        </row>
        <row r="43">
          <cell r="F43" t="str">
            <v>h1) Ingresos por Clasificar</v>
          </cell>
          <cell r="G43">
            <v>0</v>
          </cell>
          <cell r="H43">
            <v>0</v>
          </cell>
        </row>
        <row r="44">
          <cell r="F44" t="str">
            <v>h2) Recaudación por Participar</v>
          </cell>
          <cell r="G44">
            <v>0</v>
          </cell>
          <cell r="H44">
            <v>0</v>
          </cell>
        </row>
        <row r="45">
          <cell r="F45" t="str">
            <v>h3) Otros Pasivos Circulantes</v>
          </cell>
          <cell r="G45">
            <v>0</v>
          </cell>
          <cell r="H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</row>
        <row r="47">
          <cell r="F47" t="str">
            <v>IIA. Total de Pasivos Circulantes (IIA = a + b + c + d + e + f + g + h)</v>
          </cell>
          <cell r="G47">
            <v>577172391.40999997</v>
          </cell>
          <cell r="H47">
            <v>379424557.68000001</v>
          </cell>
        </row>
        <row r="48">
          <cell r="F48">
            <v>0</v>
          </cell>
          <cell r="G48">
            <v>0</v>
          </cell>
          <cell r="H48">
            <v>0</v>
          </cell>
        </row>
        <row r="49">
          <cell r="F49" t="str">
            <v>Pasivo No Circulante</v>
          </cell>
          <cell r="G49">
            <v>0</v>
          </cell>
          <cell r="H49">
            <v>0</v>
          </cell>
        </row>
        <row r="50">
          <cell r="F50" t="str">
            <v>a. Cuentas por Pagar a Largo Plazo</v>
          </cell>
          <cell r="G50">
            <v>8429097.3399999999</v>
          </cell>
          <cell r="H50">
            <v>8429097.3399999999</v>
          </cell>
        </row>
        <row r="51">
          <cell r="F51" t="str">
            <v>b. Documentos por Pagar a Largo Plazo</v>
          </cell>
          <cell r="G51">
            <v>0</v>
          </cell>
          <cell r="H51">
            <v>0</v>
          </cell>
        </row>
        <row r="52">
          <cell r="F52" t="str">
            <v>c. Deuda Pública a Largo Plazo</v>
          </cell>
          <cell r="G52">
            <v>869388335.42999995</v>
          </cell>
          <cell r="H52">
            <v>807384739.23000002</v>
          </cell>
        </row>
        <row r="53">
          <cell r="F53" t="str">
            <v>d. Pasivos Diferidos a Largo Plazo</v>
          </cell>
          <cell r="G53">
            <v>0</v>
          </cell>
          <cell r="H53">
            <v>0</v>
          </cell>
        </row>
        <row r="54">
          <cell r="F54" t="str">
            <v>e. Fondos y Bienes de Terceros en Garantía y/o en Administración a Largo Plazo</v>
          </cell>
          <cell r="G54">
            <v>0</v>
          </cell>
          <cell r="H54">
            <v>0</v>
          </cell>
        </row>
        <row r="55">
          <cell r="F55" t="str">
            <v>f. Provisiones a Largo Plazo</v>
          </cell>
          <cell r="G55">
            <v>0</v>
          </cell>
          <cell r="H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</row>
        <row r="57">
          <cell r="F57" t="str">
            <v>IIB. Total de Pasivos No Circulantes (IIB = a + b + c + d + e + f)</v>
          </cell>
          <cell r="G57">
            <v>877817432.76999998</v>
          </cell>
          <cell r="H57">
            <v>815813836.57000005</v>
          </cell>
        </row>
        <row r="58">
          <cell r="F58">
            <v>0</v>
          </cell>
          <cell r="G58">
            <v>0</v>
          </cell>
          <cell r="H58">
            <v>0</v>
          </cell>
        </row>
        <row r="59">
          <cell r="F59" t="str">
            <v>II. Total del Pasivo (II = IIA + IIB)</v>
          </cell>
          <cell r="G59">
            <v>1454989824.1799998</v>
          </cell>
          <cell r="H59">
            <v>1195238394.25</v>
          </cell>
        </row>
        <row r="60">
          <cell r="F60">
            <v>0</v>
          </cell>
          <cell r="G60">
            <v>0</v>
          </cell>
          <cell r="H60">
            <v>0</v>
          </cell>
        </row>
        <row r="61">
          <cell r="F61" t="str">
            <v>HACIENDA PÚBLICA/PATRIMONIO</v>
          </cell>
          <cell r="G61">
            <v>0</v>
          </cell>
          <cell r="H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</row>
        <row r="63">
          <cell r="F63" t="str">
            <v>IIIA. Hacienda Pública/Patrimonio Contribuido (IIIA = a + b + c)</v>
          </cell>
          <cell r="G63">
            <v>18704119902.470001</v>
          </cell>
          <cell r="H63">
            <v>18362009202.389999</v>
          </cell>
        </row>
        <row r="64">
          <cell r="F64" t="str">
            <v>a. Aportaciones</v>
          </cell>
          <cell r="G64">
            <v>15676364566.26</v>
          </cell>
          <cell r="H64">
            <v>15676364566.26</v>
          </cell>
        </row>
        <row r="65">
          <cell r="F65" t="str">
            <v>b. Donaciones de Capital</v>
          </cell>
          <cell r="G65">
            <v>3027755336.21</v>
          </cell>
          <cell r="H65">
            <v>2685644636.1300001</v>
          </cell>
        </row>
        <row r="66">
          <cell r="F66" t="str">
            <v>c. Actualización de la Hacienda Pública/Patrimonio</v>
          </cell>
          <cell r="G66">
            <v>0</v>
          </cell>
          <cell r="H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</row>
        <row r="68">
          <cell r="F68" t="str">
            <v>IIIB. Hacienda Pública/Patrimonio Generado (IIIB = a + b + c + d + e)</v>
          </cell>
          <cell r="G68">
            <v>1082870532.1199989</v>
          </cell>
          <cell r="H68">
            <v>141704094.34999943</v>
          </cell>
        </row>
        <row r="69">
          <cell r="F69" t="str">
            <v>a. Resultados del Ejercicio (Ahorro/ Desahorro)</v>
          </cell>
          <cell r="G69">
            <v>1557657429.2799988</v>
          </cell>
          <cell r="H69">
            <v>1557780487.1399994</v>
          </cell>
        </row>
        <row r="70">
          <cell r="F70" t="str">
            <v>b. Resultados de Ejercicios Anteriores</v>
          </cell>
          <cell r="G70">
            <v>-477530391.41999984</v>
          </cell>
          <cell r="H70">
            <v>-1418819887.05</v>
          </cell>
        </row>
        <row r="71">
          <cell r="F71" t="str">
            <v>c. Revalúos</v>
          </cell>
          <cell r="G71">
            <v>2743494.26</v>
          </cell>
          <cell r="H71">
            <v>2743494.26</v>
          </cell>
        </row>
        <row r="72">
          <cell r="F72" t="str">
            <v>d. Reservas</v>
          </cell>
          <cell r="G72">
            <v>0</v>
          </cell>
          <cell r="H72">
            <v>0</v>
          </cell>
        </row>
        <row r="73">
          <cell r="F73" t="str">
            <v>e. Rectificaciones de Resultados de Ejercicios Anteriores</v>
          </cell>
          <cell r="G73">
            <v>0</v>
          </cell>
          <cell r="H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</row>
        <row r="75">
          <cell r="F75" t="str">
            <v>IIIC. Exceso o Insuficiencia en la Actualización de la Hacienda Pública/Patrimonio (IIIC=a+b)</v>
          </cell>
          <cell r="G75">
            <v>0</v>
          </cell>
          <cell r="H75">
            <v>0</v>
          </cell>
        </row>
        <row r="76">
          <cell r="F76" t="str">
            <v>a. Resultado por Posición Monetaria</v>
          </cell>
          <cell r="G76">
            <v>0</v>
          </cell>
          <cell r="H76">
            <v>0</v>
          </cell>
        </row>
        <row r="77">
          <cell r="F77" t="str">
            <v>b. Resultado por Tenencia de Activos no Monetarios</v>
          </cell>
          <cell r="G77">
            <v>0</v>
          </cell>
          <cell r="H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</row>
        <row r="79">
          <cell r="F79" t="str">
            <v>III. Total Hacienda Pública/Patrimonio (III = IIIA + IIIB + IIIC)</v>
          </cell>
          <cell r="G79">
            <v>19786990434.59</v>
          </cell>
          <cell r="H79">
            <v>18503713296.739998</v>
          </cell>
        </row>
        <row r="80">
          <cell r="F80">
            <v>0</v>
          </cell>
          <cell r="G80">
            <v>0</v>
          </cell>
          <cell r="H80">
            <v>0</v>
          </cell>
        </row>
        <row r="81">
          <cell r="F81" t="str">
            <v>IV. Total del Pasivo y Hacienda Pública/Patrimonio (IV = II + III)</v>
          </cell>
          <cell r="G81">
            <v>21241980258.77</v>
          </cell>
          <cell r="H81">
            <v>19698951690.989998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2"/>
  <sheetViews>
    <sheetView showGridLines="0" tabSelected="1" zoomScale="50" zoomScaleNormal="50" workbookViewId="0">
      <selection sqref="A1:F1"/>
    </sheetView>
  </sheetViews>
  <sheetFormatPr baseColWidth="10" defaultColWidth="11" defaultRowHeight="21" x14ac:dyDescent="0.35"/>
  <cols>
    <col min="1" max="1" width="144.140625" style="1" bestFit="1" customWidth="1"/>
    <col min="2" max="2" width="26" style="1" bestFit="1" customWidth="1"/>
    <col min="3" max="3" width="42.42578125" style="1" bestFit="1" customWidth="1"/>
    <col min="4" max="4" width="151.42578125" style="1" bestFit="1" customWidth="1"/>
    <col min="5" max="5" width="26" style="1" bestFit="1" customWidth="1"/>
    <col min="6" max="6" width="31" style="1" customWidth="1"/>
    <col min="7" max="16384" width="11" style="1"/>
  </cols>
  <sheetData>
    <row r="1" spans="1:6" ht="21.75" customHeight="1" x14ac:dyDescent="0.35">
      <c r="A1" s="32" t="s">
        <v>1</v>
      </c>
      <c r="B1" s="33"/>
      <c r="C1" s="33"/>
      <c r="D1" s="33"/>
      <c r="E1" s="33"/>
      <c r="F1" s="34"/>
    </row>
    <row r="2" spans="1:6" ht="15" customHeight="1" x14ac:dyDescent="0.35">
      <c r="A2" s="2" t="s">
        <v>2</v>
      </c>
      <c r="B2" s="3"/>
      <c r="C2" s="3"/>
      <c r="D2" s="3"/>
      <c r="E2" s="3"/>
      <c r="F2" s="4"/>
    </row>
    <row r="3" spans="1:6" ht="17.25" customHeight="1" x14ac:dyDescent="0.35">
      <c r="A3" s="5" t="s">
        <v>3</v>
      </c>
      <c r="B3" s="6"/>
      <c r="C3" s="6"/>
      <c r="D3" s="6"/>
      <c r="E3" s="6"/>
      <c r="F3" s="7"/>
    </row>
    <row r="4" spans="1:6" ht="21.75" customHeight="1" x14ac:dyDescent="0.35">
      <c r="A4" s="5" t="s">
        <v>4</v>
      </c>
      <c r="B4" s="6"/>
      <c r="C4" s="6"/>
      <c r="D4" s="6"/>
      <c r="E4" s="6"/>
      <c r="F4" s="7"/>
    </row>
    <row r="5" spans="1:6" ht="21.75" customHeight="1" x14ac:dyDescent="0.35">
      <c r="A5" s="8" t="s">
        <v>0</v>
      </c>
      <c r="B5" s="9"/>
      <c r="C5" s="9"/>
      <c r="D5" s="9"/>
      <c r="E5" s="9"/>
      <c r="F5" s="10"/>
    </row>
    <row r="6" spans="1:6" ht="41.45" customHeight="1" x14ac:dyDescent="0.35">
      <c r="A6" s="11" t="s">
        <v>5</v>
      </c>
      <c r="B6" s="12" t="s">
        <v>6</v>
      </c>
      <c r="C6" s="13" t="s">
        <v>7</v>
      </c>
      <c r="D6" s="14" t="s">
        <v>8</v>
      </c>
      <c r="E6" s="12" t="s">
        <v>6</v>
      </c>
      <c r="F6" s="13" t="s">
        <v>7</v>
      </c>
    </row>
    <row r="7" spans="1:6" ht="12.95" customHeight="1" x14ac:dyDescent="0.35">
      <c r="A7" s="15" t="s">
        <v>9</v>
      </c>
      <c r="B7" s="16"/>
      <c r="C7" s="16"/>
      <c r="D7" s="15" t="s">
        <v>10</v>
      </c>
      <c r="E7" s="16"/>
      <c r="F7" s="16"/>
    </row>
    <row r="8" spans="1:6" x14ac:dyDescent="0.35">
      <c r="A8" s="17" t="s">
        <v>11</v>
      </c>
      <c r="B8" s="18"/>
      <c r="C8" s="18"/>
      <c r="D8" s="17" t="s">
        <v>12</v>
      </c>
      <c r="E8" s="18"/>
      <c r="F8" s="18"/>
    </row>
    <row r="9" spans="1:6" x14ac:dyDescent="0.35">
      <c r="A9" s="19" t="s">
        <v>13</v>
      </c>
      <c r="B9" s="20">
        <f>SUM(B10:B16)</f>
        <v>2230564608.9200001</v>
      </c>
      <c r="C9" s="20">
        <f>SUM(C10:C16)</f>
        <v>1724298748.4099998</v>
      </c>
      <c r="D9" s="19" t="s">
        <v>14</v>
      </c>
      <c r="E9" s="20">
        <f>SUM(E10:E18)</f>
        <v>406996298.33999997</v>
      </c>
      <c r="F9" s="20">
        <f>SUM(F10:F18)</f>
        <v>236489090.66</v>
      </c>
    </row>
    <row r="10" spans="1:6" x14ac:dyDescent="0.35">
      <c r="A10" s="21" t="s">
        <v>15</v>
      </c>
      <c r="B10" s="22">
        <v>137000</v>
      </c>
      <c r="C10" s="22">
        <v>137000</v>
      </c>
      <c r="D10" s="21" t="s">
        <v>16</v>
      </c>
      <c r="E10" s="22">
        <v>17237983.609999999</v>
      </c>
      <c r="F10" s="22">
        <v>7937669.0299999993</v>
      </c>
    </row>
    <row r="11" spans="1:6" x14ac:dyDescent="0.35">
      <c r="A11" s="21" t="s">
        <v>17</v>
      </c>
      <c r="B11" s="22">
        <v>564064700.25999999</v>
      </c>
      <c r="C11" s="22">
        <v>1407185596.7699997</v>
      </c>
      <c r="D11" s="21" t="s">
        <v>18</v>
      </c>
      <c r="E11" s="22">
        <v>5178762.3099999996</v>
      </c>
      <c r="F11" s="22">
        <v>4078830.73</v>
      </c>
    </row>
    <row r="12" spans="1:6" x14ac:dyDescent="0.35">
      <c r="A12" s="21" t="s">
        <v>19</v>
      </c>
      <c r="B12" s="22">
        <v>137749.16</v>
      </c>
      <c r="C12" s="22">
        <v>337844.52</v>
      </c>
      <c r="D12" s="21" t="s">
        <v>20</v>
      </c>
      <c r="E12" s="22">
        <v>230076413.78</v>
      </c>
      <c r="F12" s="22">
        <v>68615421.980000004</v>
      </c>
    </row>
    <row r="13" spans="1:6" x14ac:dyDescent="0.35">
      <c r="A13" s="21" t="s">
        <v>21</v>
      </c>
      <c r="B13" s="22">
        <v>40342751.350000001</v>
      </c>
      <c r="C13" s="22">
        <v>56256766.189999998</v>
      </c>
      <c r="D13" s="21" t="s">
        <v>22</v>
      </c>
      <c r="E13" s="22">
        <v>0</v>
      </c>
      <c r="F13" s="22">
        <v>0</v>
      </c>
    </row>
    <row r="14" spans="1:6" x14ac:dyDescent="0.35">
      <c r="A14" s="21" t="s">
        <v>23</v>
      </c>
      <c r="B14" s="22">
        <v>1625882408.1499999</v>
      </c>
      <c r="C14" s="22">
        <v>260381540.93000004</v>
      </c>
      <c r="D14" s="21" t="s">
        <v>24</v>
      </c>
      <c r="E14" s="22">
        <v>818221.45</v>
      </c>
      <c r="F14" s="22">
        <v>1502996.47</v>
      </c>
    </row>
    <row r="15" spans="1:6" x14ac:dyDescent="0.35">
      <c r="A15" s="21" t="s">
        <v>25</v>
      </c>
      <c r="B15" s="22">
        <v>0</v>
      </c>
      <c r="C15" s="22">
        <v>0</v>
      </c>
      <c r="D15" s="21" t="s">
        <v>26</v>
      </c>
      <c r="E15" s="22">
        <v>0</v>
      </c>
      <c r="F15" s="22">
        <v>0</v>
      </c>
    </row>
    <row r="16" spans="1:6" x14ac:dyDescent="0.35">
      <c r="A16" s="21" t="s">
        <v>27</v>
      </c>
      <c r="B16" s="22">
        <v>0</v>
      </c>
      <c r="C16" s="22">
        <v>0</v>
      </c>
      <c r="D16" s="21" t="s">
        <v>28</v>
      </c>
      <c r="E16" s="22">
        <v>143207844.23000002</v>
      </c>
      <c r="F16" s="22">
        <v>143817644.41</v>
      </c>
    </row>
    <row r="17" spans="1:6" x14ac:dyDescent="0.35">
      <c r="A17" s="19" t="s">
        <v>29</v>
      </c>
      <c r="B17" s="20">
        <f>SUM(B18:B24)</f>
        <v>83043668.870000005</v>
      </c>
      <c r="C17" s="20">
        <f>SUM(C18:C24)</f>
        <v>43971133.390000001</v>
      </c>
      <c r="D17" s="21" t="s">
        <v>30</v>
      </c>
      <c r="E17" s="22">
        <v>0</v>
      </c>
      <c r="F17" s="22">
        <v>0</v>
      </c>
    </row>
    <row r="18" spans="1:6" x14ac:dyDescent="0.35">
      <c r="A18" s="21" t="s">
        <v>31</v>
      </c>
      <c r="B18" s="22">
        <v>0</v>
      </c>
      <c r="C18" s="22">
        <v>0</v>
      </c>
      <c r="D18" s="21" t="s">
        <v>32</v>
      </c>
      <c r="E18" s="22">
        <v>10477072.959999999</v>
      </c>
      <c r="F18" s="22">
        <v>10536528.040000003</v>
      </c>
    </row>
    <row r="19" spans="1:6" x14ac:dyDescent="0.35">
      <c r="A19" s="21" t="s">
        <v>33</v>
      </c>
      <c r="B19" s="22">
        <v>81892460.359999999</v>
      </c>
      <c r="C19" s="22">
        <v>43006410.240000002</v>
      </c>
      <c r="D19" s="19" t="s">
        <v>34</v>
      </c>
      <c r="E19" s="20">
        <f>SUM(E20:E22)</f>
        <v>0</v>
      </c>
      <c r="F19" s="20">
        <f>SUM(F20:F22)</f>
        <v>0</v>
      </c>
    </row>
    <row r="20" spans="1:6" x14ac:dyDescent="0.35">
      <c r="A20" s="21" t="s">
        <v>35</v>
      </c>
      <c r="B20" s="22">
        <v>213708.51</v>
      </c>
      <c r="C20" s="22">
        <v>55223.15</v>
      </c>
      <c r="D20" s="21" t="s">
        <v>36</v>
      </c>
      <c r="E20" s="22">
        <v>0</v>
      </c>
      <c r="F20" s="22">
        <v>0</v>
      </c>
    </row>
    <row r="21" spans="1:6" x14ac:dyDescent="0.35">
      <c r="A21" s="21" t="s">
        <v>37</v>
      </c>
      <c r="B21" s="22">
        <v>0</v>
      </c>
      <c r="C21" s="22">
        <v>0</v>
      </c>
      <c r="D21" s="21" t="s">
        <v>38</v>
      </c>
      <c r="E21" s="22">
        <v>0</v>
      </c>
      <c r="F21" s="22">
        <v>0</v>
      </c>
    </row>
    <row r="22" spans="1:6" x14ac:dyDescent="0.35">
      <c r="A22" s="21" t="s">
        <v>39</v>
      </c>
      <c r="B22" s="22">
        <v>937500</v>
      </c>
      <c r="C22" s="22">
        <v>909500</v>
      </c>
      <c r="D22" s="21" t="s">
        <v>40</v>
      </c>
      <c r="E22" s="22">
        <v>0</v>
      </c>
      <c r="F22" s="22">
        <v>0</v>
      </c>
    </row>
    <row r="23" spans="1:6" x14ac:dyDescent="0.35">
      <c r="A23" s="21" t="s">
        <v>41</v>
      </c>
      <c r="B23" s="22">
        <v>0</v>
      </c>
      <c r="C23" s="22">
        <v>0</v>
      </c>
      <c r="D23" s="19" t="s">
        <v>42</v>
      </c>
      <c r="E23" s="20">
        <f>E24+E25</f>
        <v>103043026.29000001</v>
      </c>
      <c r="F23" s="20">
        <f>F24+F25</f>
        <v>87305467.020000011</v>
      </c>
    </row>
    <row r="24" spans="1:6" x14ac:dyDescent="0.35">
      <c r="A24" s="21" t="s">
        <v>43</v>
      </c>
      <c r="B24" s="22">
        <v>0</v>
      </c>
      <c r="C24" s="22">
        <v>0</v>
      </c>
      <c r="D24" s="21" t="s">
        <v>44</v>
      </c>
      <c r="E24" s="22">
        <v>103043026.29000001</v>
      </c>
      <c r="F24" s="22">
        <v>87305467.020000011</v>
      </c>
    </row>
    <row r="25" spans="1:6" x14ac:dyDescent="0.35">
      <c r="A25" s="19" t="s">
        <v>45</v>
      </c>
      <c r="B25" s="20">
        <f>SUM(B26:B30)</f>
        <v>550210118.42000008</v>
      </c>
      <c r="C25" s="20">
        <f>SUM(C26:C30)</f>
        <v>194851076.16</v>
      </c>
      <c r="D25" s="21" t="s">
        <v>46</v>
      </c>
      <c r="E25" s="22">
        <v>0</v>
      </c>
      <c r="F25" s="22">
        <v>0</v>
      </c>
    </row>
    <row r="26" spans="1:6" x14ac:dyDescent="0.35">
      <c r="A26" s="21" t="s">
        <v>47</v>
      </c>
      <c r="B26" s="22">
        <v>9775622.8399999999</v>
      </c>
      <c r="C26" s="22">
        <v>9775622.8399999999</v>
      </c>
      <c r="D26" s="19" t="s">
        <v>48</v>
      </c>
      <c r="E26" s="20">
        <v>0</v>
      </c>
      <c r="F26" s="20">
        <v>0</v>
      </c>
    </row>
    <row r="27" spans="1:6" x14ac:dyDescent="0.35">
      <c r="A27" s="21" t="s">
        <v>49</v>
      </c>
      <c r="B27" s="22">
        <v>0</v>
      </c>
      <c r="C27" s="22">
        <v>0</v>
      </c>
      <c r="D27" s="19" t="s">
        <v>50</v>
      </c>
      <c r="E27" s="20">
        <f>SUM(E28:E30)</f>
        <v>0</v>
      </c>
      <c r="F27" s="20">
        <f>SUM(F28:F30)</f>
        <v>0</v>
      </c>
    </row>
    <row r="28" spans="1:6" x14ac:dyDescent="0.35">
      <c r="A28" s="21" t="s">
        <v>51</v>
      </c>
      <c r="B28" s="22">
        <v>0</v>
      </c>
      <c r="C28" s="22">
        <v>0</v>
      </c>
      <c r="D28" s="21" t="s">
        <v>52</v>
      </c>
      <c r="E28" s="22">
        <v>0</v>
      </c>
      <c r="F28" s="22">
        <v>0</v>
      </c>
    </row>
    <row r="29" spans="1:6" x14ac:dyDescent="0.35">
      <c r="A29" s="21" t="s">
        <v>53</v>
      </c>
      <c r="B29" s="22">
        <v>540434495.58000004</v>
      </c>
      <c r="C29" s="22">
        <v>185075453.31999999</v>
      </c>
      <c r="D29" s="21" t="s">
        <v>54</v>
      </c>
      <c r="E29" s="22">
        <v>0</v>
      </c>
      <c r="F29" s="22">
        <v>0</v>
      </c>
    </row>
    <row r="30" spans="1:6" x14ac:dyDescent="0.35">
      <c r="A30" s="21" t="s">
        <v>55</v>
      </c>
      <c r="B30" s="22">
        <v>0</v>
      </c>
      <c r="C30" s="22">
        <v>0</v>
      </c>
      <c r="D30" s="21" t="s">
        <v>56</v>
      </c>
      <c r="E30" s="22">
        <v>0</v>
      </c>
      <c r="F30" s="22">
        <v>0</v>
      </c>
    </row>
    <row r="31" spans="1:6" x14ac:dyDescent="0.35">
      <c r="A31" s="19" t="s">
        <v>57</v>
      </c>
      <c r="B31" s="20">
        <f>SUM(B32:B36)</f>
        <v>0</v>
      </c>
      <c r="C31" s="20">
        <f>SUM(C32:C36)</f>
        <v>0</v>
      </c>
      <c r="D31" s="19" t="s">
        <v>58</v>
      </c>
      <c r="E31" s="20">
        <f>SUM(E32:E37)</f>
        <v>43066.78</v>
      </c>
      <c r="F31" s="20">
        <f>SUM(F32:F37)</f>
        <v>0</v>
      </c>
    </row>
    <row r="32" spans="1:6" x14ac:dyDescent="0.35">
      <c r="A32" s="21" t="s">
        <v>59</v>
      </c>
      <c r="B32" s="22">
        <v>0</v>
      </c>
      <c r="C32" s="22">
        <v>0</v>
      </c>
      <c r="D32" s="21" t="s">
        <v>60</v>
      </c>
      <c r="E32" s="22">
        <v>43066.78</v>
      </c>
      <c r="F32" s="22">
        <v>0</v>
      </c>
    </row>
    <row r="33" spans="1:6" ht="14.45" customHeight="1" x14ac:dyDescent="0.35">
      <c r="A33" s="21" t="s">
        <v>61</v>
      </c>
      <c r="B33" s="22">
        <v>0</v>
      </c>
      <c r="C33" s="22">
        <v>0</v>
      </c>
      <c r="D33" s="21" t="s">
        <v>62</v>
      </c>
      <c r="E33" s="22">
        <v>0</v>
      </c>
      <c r="F33" s="22">
        <v>0</v>
      </c>
    </row>
    <row r="34" spans="1:6" ht="14.45" customHeight="1" x14ac:dyDescent="0.35">
      <c r="A34" s="21" t="s">
        <v>63</v>
      </c>
      <c r="B34" s="22">
        <v>0</v>
      </c>
      <c r="C34" s="22">
        <v>0</v>
      </c>
      <c r="D34" s="21" t="s">
        <v>64</v>
      </c>
      <c r="E34" s="22">
        <v>0</v>
      </c>
      <c r="F34" s="22">
        <v>0</v>
      </c>
    </row>
    <row r="35" spans="1:6" ht="14.45" customHeight="1" x14ac:dyDescent="0.35">
      <c r="A35" s="21" t="s">
        <v>65</v>
      </c>
      <c r="B35" s="22">
        <v>0</v>
      </c>
      <c r="C35" s="22">
        <v>0</v>
      </c>
      <c r="D35" s="21" t="s">
        <v>66</v>
      </c>
      <c r="E35" s="22">
        <v>0</v>
      </c>
      <c r="F35" s="22">
        <v>0</v>
      </c>
    </row>
    <row r="36" spans="1:6" ht="14.45" customHeight="1" x14ac:dyDescent="0.35">
      <c r="A36" s="21" t="s">
        <v>67</v>
      </c>
      <c r="B36" s="22">
        <v>0</v>
      </c>
      <c r="C36" s="22">
        <v>0</v>
      </c>
      <c r="D36" s="21" t="s">
        <v>68</v>
      </c>
      <c r="E36" s="22">
        <v>0</v>
      </c>
      <c r="F36" s="22">
        <v>0</v>
      </c>
    </row>
    <row r="37" spans="1:6" ht="14.45" customHeight="1" x14ac:dyDescent="0.35">
      <c r="A37" s="19" t="s">
        <v>69</v>
      </c>
      <c r="B37" s="20">
        <v>50426477.400000006</v>
      </c>
      <c r="C37" s="20">
        <v>41696840.869999997</v>
      </c>
      <c r="D37" s="21" t="s">
        <v>70</v>
      </c>
      <c r="E37" s="22">
        <v>0</v>
      </c>
      <c r="F37" s="22">
        <v>0</v>
      </c>
    </row>
    <row r="38" spans="1:6" x14ac:dyDescent="0.35">
      <c r="A38" s="19" t="s">
        <v>71</v>
      </c>
      <c r="B38" s="20">
        <f>SUM(B39:B40)</f>
        <v>-9987479.6199999992</v>
      </c>
      <c r="C38" s="20">
        <f>SUM(C39:C40)</f>
        <v>-9694877.0099999998</v>
      </c>
      <c r="D38" s="19" t="s">
        <v>72</v>
      </c>
      <c r="E38" s="20">
        <f>SUM(E39:E41)</f>
        <v>67090000</v>
      </c>
      <c r="F38" s="20">
        <f>SUM(F39:F41)</f>
        <v>55630000</v>
      </c>
    </row>
    <row r="39" spans="1:6" x14ac:dyDescent="0.35">
      <c r="A39" s="21" t="s">
        <v>73</v>
      </c>
      <c r="B39" s="22">
        <v>0</v>
      </c>
      <c r="C39" s="22">
        <v>0</v>
      </c>
      <c r="D39" s="21" t="s">
        <v>74</v>
      </c>
      <c r="E39" s="22">
        <v>67090000</v>
      </c>
      <c r="F39" s="22">
        <v>55630000</v>
      </c>
    </row>
    <row r="40" spans="1:6" x14ac:dyDescent="0.35">
      <c r="A40" s="21" t="s">
        <v>75</v>
      </c>
      <c r="B40" s="22">
        <v>-9987479.6199999992</v>
      </c>
      <c r="C40" s="22">
        <v>-9694877.0099999998</v>
      </c>
      <c r="D40" s="21" t="s">
        <v>76</v>
      </c>
      <c r="E40" s="22">
        <v>0</v>
      </c>
      <c r="F40" s="22">
        <v>0</v>
      </c>
    </row>
    <row r="41" spans="1:6" x14ac:dyDescent="0.35">
      <c r="A41" s="19" t="s">
        <v>77</v>
      </c>
      <c r="B41" s="20">
        <f>SUM(B42:B45)</f>
        <v>815580.24</v>
      </c>
      <c r="C41" s="20">
        <f>SUM(C42:C45)</f>
        <v>744302.64</v>
      </c>
      <c r="D41" s="21" t="s">
        <v>78</v>
      </c>
      <c r="E41" s="22">
        <v>0</v>
      </c>
      <c r="F41" s="22">
        <v>0</v>
      </c>
    </row>
    <row r="42" spans="1:6" x14ac:dyDescent="0.35">
      <c r="A42" s="21" t="s">
        <v>79</v>
      </c>
      <c r="B42" s="22">
        <v>815580.24</v>
      </c>
      <c r="C42" s="22">
        <v>744302.64</v>
      </c>
      <c r="D42" s="19" t="s">
        <v>80</v>
      </c>
      <c r="E42" s="20">
        <f>SUM(E43:E45)</f>
        <v>0</v>
      </c>
      <c r="F42" s="20">
        <f>SUM(F43:F45)</f>
        <v>0</v>
      </c>
    </row>
    <row r="43" spans="1:6" x14ac:dyDescent="0.35">
      <c r="A43" s="21" t="s">
        <v>81</v>
      </c>
      <c r="B43" s="22">
        <v>0</v>
      </c>
      <c r="C43" s="22">
        <v>0</v>
      </c>
      <c r="D43" s="21" t="s">
        <v>82</v>
      </c>
      <c r="E43" s="22">
        <v>0</v>
      </c>
      <c r="F43" s="22">
        <v>0</v>
      </c>
    </row>
    <row r="44" spans="1:6" x14ac:dyDescent="0.35">
      <c r="A44" s="21" t="s">
        <v>83</v>
      </c>
      <c r="B44" s="22">
        <v>0</v>
      </c>
      <c r="C44" s="22">
        <v>0</v>
      </c>
      <c r="D44" s="21" t="s">
        <v>84</v>
      </c>
      <c r="E44" s="22">
        <v>0</v>
      </c>
      <c r="F44" s="22">
        <v>0</v>
      </c>
    </row>
    <row r="45" spans="1:6" x14ac:dyDescent="0.35">
      <c r="A45" s="21" t="s">
        <v>85</v>
      </c>
      <c r="B45" s="22">
        <v>0</v>
      </c>
      <c r="C45" s="22">
        <v>0</v>
      </c>
      <c r="D45" s="21" t="s">
        <v>86</v>
      </c>
      <c r="E45" s="22">
        <v>0</v>
      </c>
      <c r="F45" s="22">
        <v>0</v>
      </c>
    </row>
    <row r="46" spans="1:6" x14ac:dyDescent="0.35">
      <c r="A46" s="18"/>
      <c r="B46" s="23"/>
      <c r="C46" s="23"/>
      <c r="D46" s="18"/>
      <c r="E46" s="23"/>
      <c r="F46" s="23"/>
    </row>
    <row r="47" spans="1:6" x14ac:dyDescent="0.35">
      <c r="A47" s="19" t="s">
        <v>87</v>
      </c>
      <c r="B47" s="20">
        <f>B9+B17+B25+B31+B37+B38+B41</f>
        <v>2905072974.23</v>
      </c>
      <c r="C47" s="20">
        <f>C9+C17+C25+C31+C37+C38+C41</f>
        <v>1995867224.46</v>
      </c>
      <c r="D47" s="17" t="s">
        <v>88</v>
      </c>
      <c r="E47" s="20">
        <f>E9+E19+E23+E26+E27+E31+E38+E42</f>
        <v>577172391.40999997</v>
      </c>
      <c r="F47" s="20">
        <f>F9+F19+F23+F26+F27+F31+F38+F42</f>
        <v>379424557.68000001</v>
      </c>
    </row>
    <row r="48" spans="1:6" x14ac:dyDescent="0.35">
      <c r="A48" s="18"/>
      <c r="B48" s="23"/>
      <c r="C48" s="23"/>
      <c r="D48" s="18"/>
      <c r="E48" s="23"/>
      <c r="F48" s="23"/>
    </row>
    <row r="49" spans="1:6" x14ac:dyDescent="0.35">
      <c r="A49" s="17" t="s">
        <v>89</v>
      </c>
      <c r="B49" s="23"/>
      <c r="C49" s="23"/>
      <c r="D49" s="17" t="s">
        <v>90</v>
      </c>
      <c r="E49" s="23"/>
      <c r="F49" s="23"/>
    </row>
    <row r="50" spans="1:6" x14ac:dyDescent="0.35">
      <c r="A50" s="24" t="s">
        <v>91</v>
      </c>
      <c r="B50" s="22">
        <v>171025665.31</v>
      </c>
      <c r="C50" s="22">
        <v>174049015.05000001</v>
      </c>
      <c r="D50" s="24" t="s">
        <v>92</v>
      </c>
      <c r="E50" s="22">
        <v>8429097.3399999999</v>
      </c>
      <c r="F50" s="22">
        <v>8429097.3399999999</v>
      </c>
    </row>
    <row r="51" spans="1:6" x14ac:dyDescent="0.35">
      <c r="A51" s="24" t="s">
        <v>93</v>
      </c>
      <c r="B51" s="22">
        <v>344760.39</v>
      </c>
      <c r="C51" s="22">
        <v>353031.7</v>
      </c>
      <c r="D51" s="24" t="s">
        <v>94</v>
      </c>
      <c r="E51" s="22">
        <v>0</v>
      </c>
      <c r="F51" s="22">
        <v>0</v>
      </c>
    </row>
    <row r="52" spans="1:6" x14ac:dyDescent="0.35">
      <c r="A52" s="24" t="s">
        <v>95</v>
      </c>
      <c r="B52" s="22">
        <v>17860641857.220001</v>
      </c>
      <c r="C52" s="22">
        <v>17230629440.120007</v>
      </c>
      <c r="D52" s="24" t="s">
        <v>96</v>
      </c>
      <c r="E52" s="22">
        <v>869388335.42999995</v>
      </c>
      <c r="F52" s="22">
        <v>807384739.23000002</v>
      </c>
    </row>
    <row r="53" spans="1:6" x14ac:dyDescent="0.35">
      <c r="A53" s="24" t="s">
        <v>97</v>
      </c>
      <c r="B53" s="22">
        <v>1665213122.1100001</v>
      </c>
      <c r="C53" s="22">
        <v>1490742135.0000002</v>
      </c>
      <c r="D53" s="24" t="s">
        <v>98</v>
      </c>
      <c r="E53" s="22">
        <v>0</v>
      </c>
      <c r="F53" s="22">
        <v>0</v>
      </c>
    </row>
    <row r="54" spans="1:6" x14ac:dyDescent="0.35">
      <c r="A54" s="24" t="s">
        <v>99</v>
      </c>
      <c r="B54" s="22">
        <v>156470616.27000001</v>
      </c>
      <c r="C54" s="22">
        <v>156096424.74000001</v>
      </c>
      <c r="D54" s="24" t="s">
        <v>100</v>
      </c>
      <c r="E54" s="22">
        <v>0</v>
      </c>
      <c r="F54" s="22">
        <v>0</v>
      </c>
    </row>
    <row r="55" spans="1:6" x14ac:dyDescent="0.35">
      <c r="A55" s="24" t="s">
        <v>101</v>
      </c>
      <c r="B55" s="22">
        <v>-1512897316.21</v>
      </c>
      <c r="C55" s="22">
        <v>-1343357256.1099999</v>
      </c>
      <c r="D55" s="25" t="s">
        <v>102</v>
      </c>
      <c r="E55" s="22">
        <v>0</v>
      </c>
      <c r="F55" s="22">
        <v>0</v>
      </c>
    </row>
    <row r="56" spans="1:6" x14ac:dyDescent="0.35">
      <c r="A56" s="24" t="s">
        <v>103</v>
      </c>
      <c r="B56" s="22">
        <v>0</v>
      </c>
      <c r="C56" s="22">
        <v>0</v>
      </c>
      <c r="D56" s="18"/>
      <c r="E56" s="23"/>
      <c r="F56" s="23"/>
    </row>
    <row r="57" spans="1:6" x14ac:dyDescent="0.35">
      <c r="A57" s="24" t="s">
        <v>104</v>
      </c>
      <c r="B57" s="22">
        <v>-33367558.890000001</v>
      </c>
      <c r="C57" s="22">
        <v>-33367558.890000001</v>
      </c>
      <c r="D57" s="17" t="s">
        <v>105</v>
      </c>
      <c r="E57" s="20">
        <f>SUM(E50:E55)</f>
        <v>877817432.76999998</v>
      </c>
      <c r="F57" s="20">
        <f>SUM(F50:F55)</f>
        <v>815813836.57000005</v>
      </c>
    </row>
    <row r="58" spans="1:6" x14ac:dyDescent="0.35">
      <c r="A58" s="24" t="s">
        <v>106</v>
      </c>
      <c r="B58" s="22">
        <v>29476138.339999996</v>
      </c>
      <c r="C58" s="22">
        <v>27939234.920000002</v>
      </c>
      <c r="D58" s="18"/>
      <c r="E58" s="23"/>
      <c r="F58" s="23"/>
    </row>
    <row r="59" spans="1:6" x14ac:dyDescent="0.35">
      <c r="A59" s="18"/>
      <c r="B59" s="23"/>
      <c r="C59" s="23"/>
      <c r="D59" s="17" t="s">
        <v>107</v>
      </c>
      <c r="E59" s="20">
        <f>E47+E57</f>
        <v>1454989824.1799998</v>
      </c>
      <c r="F59" s="20">
        <f>F47+F57</f>
        <v>1195238394.25</v>
      </c>
    </row>
    <row r="60" spans="1:6" x14ac:dyDescent="0.35">
      <c r="A60" s="19" t="s">
        <v>108</v>
      </c>
      <c r="B60" s="20">
        <f>SUM(B50:B58)</f>
        <v>18336907284.540005</v>
      </c>
      <c r="C60" s="20">
        <f>SUM(C50:C58)</f>
        <v>17703084466.530006</v>
      </c>
      <c r="D60" s="18"/>
      <c r="E60" s="23"/>
      <c r="F60" s="23"/>
    </row>
    <row r="61" spans="1:6" x14ac:dyDescent="0.35">
      <c r="A61" s="18"/>
      <c r="B61" s="23"/>
      <c r="C61" s="23"/>
      <c r="D61" s="26" t="s">
        <v>109</v>
      </c>
      <c r="E61" s="23"/>
      <c r="F61" s="23"/>
    </row>
    <row r="62" spans="1:6" x14ac:dyDescent="0.35">
      <c r="A62" s="19" t="s">
        <v>110</v>
      </c>
      <c r="B62" s="20">
        <f>SUM(B47+B60)</f>
        <v>21241980258.770004</v>
      </c>
      <c r="C62" s="20">
        <f>SUM(C47+C60)</f>
        <v>19698951690.990005</v>
      </c>
      <c r="D62" s="18"/>
      <c r="E62" s="23"/>
      <c r="F62" s="23"/>
    </row>
    <row r="63" spans="1:6" x14ac:dyDescent="0.35">
      <c r="A63" s="18"/>
      <c r="B63" s="18"/>
      <c r="C63" s="18"/>
      <c r="D63" s="27" t="s">
        <v>111</v>
      </c>
      <c r="E63" s="22">
        <f>SUM(E64:E66)</f>
        <v>18704119902.470001</v>
      </c>
      <c r="F63" s="22">
        <f>SUM(F64:F66)</f>
        <v>18362009202.389999</v>
      </c>
    </row>
    <row r="64" spans="1:6" x14ac:dyDescent="0.35">
      <c r="A64" s="18"/>
      <c r="B64" s="18"/>
      <c r="C64" s="18"/>
      <c r="D64" s="24" t="s">
        <v>112</v>
      </c>
      <c r="E64" s="22">
        <v>15676364566.26</v>
      </c>
      <c r="F64" s="22">
        <v>15676364566.26</v>
      </c>
    </row>
    <row r="65" spans="1:6" x14ac:dyDescent="0.35">
      <c r="A65" s="18"/>
      <c r="B65" s="18"/>
      <c r="C65" s="18"/>
      <c r="D65" s="25" t="s">
        <v>113</v>
      </c>
      <c r="E65" s="22">
        <v>3027755336.21</v>
      </c>
      <c r="F65" s="22">
        <v>2685644636.1300001</v>
      </c>
    </row>
    <row r="66" spans="1:6" x14ac:dyDescent="0.35">
      <c r="A66" s="18"/>
      <c r="B66" s="18"/>
      <c r="C66" s="18"/>
      <c r="D66" s="24" t="s">
        <v>114</v>
      </c>
      <c r="E66" s="22">
        <v>0</v>
      </c>
      <c r="F66" s="22">
        <v>0</v>
      </c>
    </row>
    <row r="67" spans="1:6" x14ac:dyDescent="0.35">
      <c r="A67" s="18"/>
      <c r="B67" s="18"/>
      <c r="C67" s="18"/>
      <c r="D67" s="18"/>
      <c r="E67" s="23"/>
      <c r="F67" s="23"/>
    </row>
    <row r="68" spans="1:6" x14ac:dyDescent="0.35">
      <c r="A68" s="18"/>
      <c r="B68" s="18"/>
      <c r="C68" s="18"/>
      <c r="D68" s="27" t="s">
        <v>115</v>
      </c>
      <c r="E68" s="22">
        <f>SUM(E69:E73)</f>
        <v>1082870532.1199989</v>
      </c>
      <c r="F68" s="22">
        <f>SUM(F69:F73)</f>
        <v>141704094.34999943</v>
      </c>
    </row>
    <row r="69" spans="1:6" x14ac:dyDescent="0.35">
      <c r="A69" s="28"/>
      <c r="B69" s="18"/>
      <c r="C69" s="18"/>
      <c r="D69" s="24" t="s">
        <v>116</v>
      </c>
      <c r="E69" s="22">
        <v>1557657429.2799988</v>
      </c>
      <c r="F69" s="22">
        <v>1557780487.1399994</v>
      </c>
    </row>
    <row r="70" spans="1:6" x14ac:dyDescent="0.35">
      <c r="A70" s="28"/>
      <c r="B70" s="18"/>
      <c r="C70" s="18"/>
      <c r="D70" s="24" t="s">
        <v>117</v>
      </c>
      <c r="E70" s="22">
        <v>-477530391.41999984</v>
      </c>
      <c r="F70" s="22">
        <v>-1418819887.05</v>
      </c>
    </row>
    <row r="71" spans="1:6" x14ac:dyDescent="0.35">
      <c r="A71" s="28"/>
      <c r="B71" s="18"/>
      <c r="C71" s="18"/>
      <c r="D71" s="24" t="s">
        <v>118</v>
      </c>
      <c r="E71" s="22">
        <v>2743494.26</v>
      </c>
      <c r="F71" s="22">
        <v>2743494.26</v>
      </c>
    </row>
    <row r="72" spans="1:6" x14ac:dyDescent="0.35">
      <c r="A72" s="28"/>
      <c r="B72" s="18"/>
      <c r="C72" s="18"/>
      <c r="D72" s="24" t="s">
        <v>119</v>
      </c>
      <c r="E72" s="22">
        <v>0</v>
      </c>
      <c r="F72" s="22">
        <v>0</v>
      </c>
    </row>
    <row r="73" spans="1:6" x14ac:dyDescent="0.35">
      <c r="A73" s="28"/>
      <c r="B73" s="18"/>
      <c r="C73" s="18"/>
      <c r="D73" s="24" t="s">
        <v>120</v>
      </c>
      <c r="E73" s="22">
        <v>0</v>
      </c>
      <c r="F73" s="22">
        <v>0</v>
      </c>
    </row>
    <row r="74" spans="1:6" x14ac:dyDescent="0.35">
      <c r="A74" s="28"/>
      <c r="B74" s="18"/>
      <c r="C74" s="18"/>
      <c r="D74" s="18"/>
      <c r="E74" s="23"/>
      <c r="F74" s="23"/>
    </row>
    <row r="75" spans="1:6" x14ac:dyDescent="0.35">
      <c r="A75" s="28"/>
      <c r="B75" s="18"/>
      <c r="C75" s="18"/>
      <c r="D75" s="27" t="s">
        <v>121</v>
      </c>
      <c r="E75" s="22">
        <f>E76+E77</f>
        <v>0</v>
      </c>
      <c r="F75" s="22">
        <f>+VLOOKUP(D75,'[6]ESF LDF'!$F$9:$H$81,3,FALSE)</f>
        <v>0</v>
      </c>
    </row>
    <row r="76" spans="1:6" x14ac:dyDescent="0.35">
      <c r="A76" s="28"/>
      <c r="B76" s="18"/>
      <c r="C76" s="18"/>
      <c r="D76" s="24" t="s">
        <v>122</v>
      </c>
      <c r="E76" s="22">
        <v>0</v>
      </c>
      <c r="F76" s="22">
        <v>0</v>
      </c>
    </row>
    <row r="77" spans="1:6" x14ac:dyDescent="0.35">
      <c r="A77" s="28"/>
      <c r="B77" s="18"/>
      <c r="C77" s="18"/>
      <c r="D77" s="24" t="s">
        <v>123</v>
      </c>
      <c r="E77" s="22">
        <v>0</v>
      </c>
      <c r="F77" s="22">
        <v>0</v>
      </c>
    </row>
    <row r="78" spans="1:6" x14ac:dyDescent="0.35">
      <c r="A78" s="28"/>
      <c r="B78" s="18"/>
      <c r="C78" s="18"/>
      <c r="D78" s="18"/>
      <c r="E78" s="23"/>
      <c r="F78" s="23"/>
    </row>
    <row r="79" spans="1:6" x14ac:dyDescent="0.35">
      <c r="A79" s="28"/>
      <c r="B79" s="18"/>
      <c r="C79" s="18"/>
      <c r="D79" s="17" t="s">
        <v>124</v>
      </c>
      <c r="E79" s="20">
        <f>E63+E68+E75</f>
        <v>19786990434.59</v>
      </c>
      <c r="F79" s="20">
        <f>F63+F68+F75</f>
        <v>18503713296.739998</v>
      </c>
    </row>
    <row r="80" spans="1:6" x14ac:dyDescent="0.35">
      <c r="A80" s="28"/>
      <c r="B80" s="18"/>
      <c r="C80" s="18"/>
      <c r="D80" s="18"/>
      <c r="E80" s="23"/>
      <c r="F80" s="23"/>
    </row>
    <row r="81" spans="1:6" x14ac:dyDescent="0.35">
      <c r="A81" s="28"/>
      <c r="B81" s="18"/>
      <c r="C81" s="18"/>
      <c r="D81" s="17" t="s">
        <v>125</v>
      </c>
      <c r="E81" s="20">
        <f>E59+E79</f>
        <v>21241980258.77</v>
      </c>
      <c r="F81" s="20">
        <f>F59+F79</f>
        <v>19698951690.989998</v>
      </c>
    </row>
    <row r="82" spans="1:6" x14ac:dyDescent="0.35">
      <c r="A82" s="29"/>
      <c r="B82" s="30"/>
      <c r="C82" s="30"/>
      <c r="D82" s="30"/>
      <c r="E82" s="31"/>
      <c r="F82" s="31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9:F45 B9:C62 E50:F81">
      <formula1>-1.79769313486231E+100</formula1>
      <formula2>1.79769313486231E+100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scale="2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</vt:lpstr>
      <vt:lpstr>'Formato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Claudia Elizabeth Casillas Villegas</cp:lastModifiedBy>
  <cp:lastPrinted>2024-02-16T17:33:29Z</cp:lastPrinted>
  <dcterms:created xsi:type="dcterms:W3CDTF">2024-02-16T17:01:47Z</dcterms:created>
  <dcterms:modified xsi:type="dcterms:W3CDTF">2024-03-01T19:45:00Z</dcterms:modified>
</cp:coreProperties>
</file>